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 activeTab="1"/>
  </bookViews>
  <sheets>
    <sheet name="BP - Ativo" sheetId="1" r:id="rId1"/>
    <sheet name="DRE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20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G3"/>
  <c r="H3"/>
  <c r="F3"/>
  <c r="J4" i="1"/>
  <c r="J3"/>
  <c r="J9" l="1"/>
  <c r="J10"/>
  <c r="J11"/>
  <c r="J12"/>
  <c r="J13"/>
  <c r="J14"/>
  <c r="J15"/>
  <c r="J16"/>
  <c r="J17"/>
  <c r="J18"/>
  <c r="J19"/>
  <c r="J20"/>
  <c r="J21"/>
  <c r="J22"/>
  <c r="J23"/>
  <c r="J25"/>
  <c r="J31"/>
  <c r="J33"/>
  <c r="J34"/>
  <c r="J35"/>
  <c r="J39"/>
  <c r="J41"/>
  <c r="J5"/>
  <c r="J6"/>
  <c r="J7"/>
  <c r="F3"/>
  <c r="I4"/>
  <c r="I5"/>
  <c r="I6"/>
  <c r="I7"/>
  <c r="I9"/>
  <c r="I10"/>
  <c r="I11"/>
  <c r="I12"/>
  <c r="I13"/>
  <c r="I14"/>
  <c r="I15"/>
  <c r="I16"/>
  <c r="I17"/>
  <c r="I18"/>
  <c r="I19"/>
  <c r="I20"/>
  <c r="I21"/>
  <c r="I22"/>
  <c r="I23"/>
  <c r="I25"/>
  <c r="I31"/>
  <c r="I33"/>
  <c r="I34"/>
  <c r="I35"/>
  <c r="I39"/>
  <c r="I41"/>
  <c r="I3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G3"/>
  <c r="H3"/>
</calcChain>
</file>

<file path=xl/sharedStrings.xml><?xml version="1.0" encoding="utf-8"?>
<sst xmlns="http://schemas.openxmlformats.org/spreadsheetml/2006/main" count="153" uniqueCount="140">
  <si>
    <t>Código da Conta</t>
  </si>
  <si>
    <t>Descrição da Conta</t>
  </si>
  <si>
    <t>Ativo Total</t>
  </si>
  <si>
    <t>1.01</t>
  </si>
  <si>
    <t>Ativo Circulante</t>
  </si>
  <si>
    <t>1.01.01</t>
  </si>
  <si>
    <t>Disponibilidades</t>
  </si>
  <si>
    <t>1.01.01.01</t>
  </si>
  <si>
    <t>Caixa e Equivalentes de Caixa</t>
  </si>
  <si>
    <t>1.01.01.02</t>
  </si>
  <si>
    <t>Aplicações Financeiras</t>
  </si>
  <si>
    <t>1.01.01.03</t>
  </si>
  <si>
    <t>Caixa Restrito</t>
  </si>
  <si>
    <t>1.01.02</t>
  </si>
  <si>
    <t>Créditos</t>
  </si>
  <si>
    <t>1.01.02.01</t>
  </si>
  <si>
    <t>Clientes</t>
  </si>
  <si>
    <t>1.01.02.01.01</t>
  </si>
  <si>
    <t>Contas a Receber</t>
  </si>
  <si>
    <t>1.01.02.01.02</t>
  </si>
  <si>
    <t>Provisão para Créd. de Liquid. Duvidosa</t>
  </si>
  <si>
    <t>1.01.02.02</t>
  </si>
  <si>
    <t>Créditos Diversos</t>
  </si>
  <si>
    <t>1.01.02.02.01</t>
  </si>
  <si>
    <t>Impostos Diferidos e a Recuperar</t>
  </si>
  <si>
    <t>1.01.03</t>
  </si>
  <si>
    <t>Estoques</t>
  </si>
  <si>
    <t>1.01.04</t>
  </si>
  <si>
    <t>Outros</t>
  </si>
  <si>
    <t>1.01.04.01</t>
  </si>
  <si>
    <t>Despesas Antecipadas</t>
  </si>
  <si>
    <t>1.01.04.02</t>
  </si>
  <si>
    <t>Depósitos</t>
  </si>
  <si>
    <t>1.01.04.03</t>
  </si>
  <si>
    <t>Outros Créditos e Valores</t>
  </si>
  <si>
    <t>1.02</t>
  </si>
  <si>
    <t>Ativo Não Circulante</t>
  </si>
  <si>
    <t>1.02.01</t>
  </si>
  <si>
    <t>Ativo Realizável a Longo Prazo</t>
  </si>
  <si>
    <t>1.02.01.01</t>
  </si>
  <si>
    <t>1.02.01.01.02</t>
  </si>
  <si>
    <t>1.02.01.01.03</t>
  </si>
  <si>
    <t>1.02.01.01.05</t>
  </si>
  <si>
    <t>1.02.01.01.06</t>
  </si>
  <si>
    <t>1.02.01.02</t>
  </si>
  <si>
    <t>Créditos com Pessoas Ligadas</t>
  </si>
  <si>
    <t>1.02.01.02.01</t>
  </si>
  <si>
    <t>Com Coligadas e Equiparadas</t>
  </si>
  <si>
    <t>1.02.01.02.02</t>
  </si>
  <si>
    <t>Com Controladas</t>
  </si>
  <si>
    <t>1.02.01.02.03</t>
  </si>
  <si>
    <t>Com Outras Pessoas Ligadas</t>
  </si>
  <si>
    <t>1.02.01.03</t>
  </si>
  <si>
    <t>1.02.01.03.01</t>
  </si>
  <si>
    <t>Créditos com Empresas de Arrendamento</t>
  </si>
  <si>
    <t>1.02.01.03.02</t>
  </si>
  <si>
    <t>1.02.02</t>
  </si>
  <si>
    <t>Ativo Permanente</t>
  </si>
  <si>
    <t>1.02.02.01</t>
  </si>
  <si>
    <t>Investimentos</t>
  </si>
  <si>
    <t>1.02.02.01.01</t>
  </si>
  <si>
    <t>Participações Coligadas/Equiparadas</t>
  </si>
  <si>
    <t>1.02.02.01.02</t>
  </si>
  <si>
    <t>Participações em Controladas</t>
  </si>
  <si>
    <t>1.02.02.01.03</t>
  </si>
  <si>
    <t>Outros Investimentos</t>
  </si>
  <si>
    <t>1.02.02.02</t>
  </si>
  <si>
    <t>Imobilizado</t>
  </si>
  <si>
    <t>1.02.02.03</t>
  </si>
  <si>
    <t>Intangível</t>
  </si>
  <si>
    <t>1.02.02.04</t>
  </si>
  <si>
    <t>Diferido</t>
  </si>
  <si>
    <t>Análise Horizontal</t>
  </si>
  <si>
    <t>2009/2007</t>
  </si>
  <si>
    <t>2008/2007</t>
  </si>
  <si>
    <t>Análise Vertical</t>
  </si>
  <si>
    <t>01/01/2009 a 31/12/2009</t>
  </si>
  <si>
    <t>01/01/2008 a 31/12/2008</t>
  </si>
  <si>
    <t>01/01/2007 a 31/12/2007</t>
  </si>
  <si>
    <t>3.01</t>
  </si>
  <si>
    <t>Receita Bruta de Vendas e/ou Serviços</t>
  </si>
  <si>
    <t>3.01.01</t>
  </si>
  <si>
    <t>Transporte de Passageiros</t>
  </si>
  <si>
    <t>3.01.02</t>
  </si>
  <si>
    <t>Transporte de Cargas</t>
  </si>
  <si>
    <t>3.01.03</t>
  </si>
  <si>
    <t>Outras</t>
  </si>
  <si>
    <t>3.02</t>
  </si>
  <si>
    <t>Deduções da Receita Bruta</t>
  </si>
  <si>
    <t>3.03</t>
  </si>
  <si>
    <t>Receita Líquida de Vendas e/ou Serviços</t>
  </si>
  <si>
    <t>3.04</t>
  </si>
  <si>
    <t>Custo de Bens e/ou Serviços Vendidos</t>
  </si>
  <si>
    <t>3.05</t>
  </si>
  <si>
    <t>Resultado Bruto</t>
  </si>
  <si>
    <t>3.06</t>
  </si>
  <si>
    <t>Despesas/Receitas Operacionais</t>
  </si>
  <si>
    <t>3.06.01</t>
  </si>
  <si>
    <t>Com Vendas</t>
  </si>
  <si>
    <t>3.06.02</t>
  </si>
  <si>
    <t>Gerais e Administrativas</t>
  </si>
  <si>
    <t>3.06.03</t>
  </si>
  <si>
    <t>Financeiras</t>
  </si>
  <si>
    <t>3.06.03.01</t>
  </si>
  <si>
    <t>Receitas Financeiras</t>
  </si>
  <si>
    <t>3.06.03.02</t>
  </si>
  <si>
    <t>Despesas Financeiras</t>
  </si>
  <si>
    <t>3.06.04</t>
  </si>
  <si>
    <t>Outras Receitas Operacionais</t>
  </si>
  <si>
    <t>3.06.05</t>
  </si>
  <si>
    <t>Outras Despesas Operacionais</t>
  </si>
  <si>
    <t>3.06.06</t>
  </si>
  <si>
    <t>Resultado da Equivalência Patrimonial</t>
  </si>
  <si>
    <t>3.07</t>
  </si>
  <si>
    <t>Resultado Operacional</t>
  </si>
  <si>
    <t>3.08</t>
  </si>
  <si>
    <t>Resultado Não Operacional</t>
  </si>
  <si>
    <t>3.08.01</t>
  </si>
  <si>
    <t>Receitas</t>
  </si>
  <si>
    <t>3.08.02</t>
  </si>
  <si>
    <t>Despesas</t>
  </si>
  <si>
    <t>3.09</t>
  </si>
  <si>
    <t>Resultado Antes Tributação/Participações</t>
  </si>
  <si>
    <t>3.10</t>
  </si>
  <si>
    <t>Provisão para IR e Contribuição Social</t>
  </si>
  <si>
    <t>3.11</t>
  </si>
  <si>
    <t>IR Diferido</t>
  </si>
  <si>
    <t>3.12</t>
  </si>
  <si>
    <t>Participações/Contribuições Estatutárias</t>
  </si>
  <si>
    <t>3.12.01</t>
  </si>
  <si>
    <t>Participações</t>
  </si>
  <si>
    <t>3.12.02</t>
  </si>
  <si>
    <t>Contribuições</t>
  </si>
  <si>
    <t>3.13</t>
  </si>
  <si>
    <t>Reversão dos Juros sobre Capital Próprio</t>
  </si>
  <si>
    <t>3.14</t>
  </si>
  <si>
    <t>Part. de Acionistas Não Controladores</t>
  </si>
  <si>
    <t>3.15</t>
  </si>
  <si>
    <t>Lucro/Prejuízo do Período</t>
  </si>
  <si>
    <t>2009/2008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</si>
</sst>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CC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right"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3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3" fontId="3" fillId="4" borderId="0" xfId="0" applyNumberFormat="1" applyFont="1" applyFill="1" applyAlignment="1">
      <alignment horizontal="right" wrapText="1"/>
    </xf>
    <xf numFmtId="9" fontId="0" fillId="0" borderId="0" xfId="1" applyFont="1"/>
    <xf numFmtId="9" fontId="0" fillId="4" borderId="0" xfId="1" applyFont="1" applyFill="1"/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right" wrapText="1"/>
    </xf>
    <xf numFmtId="9" fontId="0" fillId="5" borderId="0" xfId="1" applyFont="1" applyFill="1"/>
    <xf numFmtId="9" fontId="0" fillId="0" borderId="0" xfId="1" applyNumberFormat="1" applyFont="1"/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opLeftCell="B1" zoomScale="120" zoomScaleNormal="120" workbookViewId="0">
      <selection activeCell="I4" sqref="I4"/>
    </sheetView>
  </sheetViews>
  <sheetFormatPr defaultRowHeight="15"/>
  <cols>
    <col min="1" max="1" width="14.28515625" bestFit="1" customWidth="1"/>
    <col min="2" max="2" width="30.42578125" bestFit="1" customWidth="1"/>
    <col min="3" max="8" width="9.85546875" bestFit="1" customWidth="1"/>
  </cols>
  <sheetData>
    <row r="1" spans="1:10">
      <c r="F1" s="19" t="s">
        <v>75</v>
      </c>
      <c r="G1" s="19"/>
      <c r="H1" s="19"/>
      <c r="I1" s="19" t="s">
        <v>72</v>
      </c>
      <c r="J1" s="19"/>
    </row>
    <row r="2" spans="1:10">
      <c r="A2" s="1" t="s">
        <v>0</v>
      </c>
      <c r="B2" s="1" t="s">
        <v>1</v>
      </c>
      <c r="C2" s="2">
        <v>40178</v>
      </c>
      <c r="D2" s="2">
        <v>39813</v>
      </c>
      <c r="E2" s="2">
        <v>39447</v>
      </c>
      <c r="F2" s="2">
        <v>40178</v>
      </c>
      <c r="G2" s="2">
        <v>39813</v>
      </c>
      <c r="H2" s="2">
        <v>39447</v>
      </c>
      <c r="I2" s="2" t="s">
        <v>73</v>
      </c>
      <c r="J2" s="2" t="s">
        <v>74</v>
      </c>
    </row>
    <row r="3" spans="1:10">
      <c r="A3" s="7">
        <v>1</v>
      </c>
      <c r="B3" s="8" t="s">
        <v>2</v>
      </c>
      <c r="C3" s="9">
        <v>8400910</v>
      </c>
      <c r="D3" s="9">
        <v>6734654</v>
      </c>
      <c r="E3" s="9">
        <v>5764828</v>
      </c>
      <c r="F3" s="11">
        <f>C3/C$3</f>
        <v>1</v>
      </c>
      <c r="G3" s="11">
        <f t="shared" ref="G3:H3" si="0">D3/D$3</f>
        <v>1</v>
      </c>
      <c r="H3" s="11">
        <f t="shared" si="0"/>
        <v>1</v>
      </c>
      <c r="I3" s="11">
        <f>(C3-E3)/E3</f>
        <v>0.45726984395718312</v>
      </c>
      <c r="J3" s="11">
        <f>(D3-E3)/E3</f>
        <v>0.16823155868657313</v>
      </c>
    </row>
    <row r="4" spans="1:10">
      <c r="A4" s="12" t="s">
        <v>3</v>
      </c>
      <c r="B4" s="13" t="s">
        <v>4</v>
      </c>
      <c r="C4" s="14">
        <v>2406109</v>
      </c>
      <c r="D4" s="14">
        <v>1652471</v>
      </c>
      <c r="E4" s="14">
        <v>3067927</v>
      </c>
      <c r="F4" s="15">
        <f t="shared" ref="F4:F41" si="1">C4/C$3</f>
        <v>0.28641051981273458</v>
      </c>
      <c r="G4" s="15">
        <f t="shared" ref="G4:G41" si="2">D4/D$3</f>
        <v>0.24536835893870718</v>
      </c>
      <c r="H4" s="15">
        <f t="shared" ref="H4:H41" si="3">E4/E$3</f>
        <v>0.53218014483693177</v>
      </c>
      <c r="I4" s="15">
        <f t="shared" ref="I4:I41" si="4">(C4-E4)/E4</f>
        <v>-0.21572156051952995</v>
      </c>
      <c r="J4" s="15">
        <f>(D4-E4)/E4</f>
        <v>-0.46137212521679949</v>
      </c>
    </row>
    <row r="5" spans="1:10">
      <c r="A5" s="3" t="s">
        <v>5</v>
      </c>
      <c r="B5" s="4" t="s">
        <v>6</v>
      </c>
      <c r="C5" s="5">
        <v>1441672</v>
      </c>
      <c r="D5" s="5">
        <v>591611</v>
      </c>
      <c r="E5" s="5">
        <v>1432801</v>
      </c>
      <c r="F5" s="10">
        <f t="shared" si="1"/>
        <v>0.17160902806957817</v>
      </c>
      <c r="G5" s="10">
        <f t="shared" si="2"/>
        <v>8.7845789850525352E-2</v>
      </c>
      <c r="H5" s="10">
        <f t="shared" si="3"/>
        <v>0.24854184721556308</v>
      </c>
      <c r="I5" s="10">
        <f t="shared" si="4"/>
        <v>6.1913692131705658E-3</v>
      </c>
      <c r="J5" s="10">
        <f t="shared" ref="J5:J41" si="5">(D5-E5)/E5</f>
        <v>-0.587094788459807</v>
      </c>
    </row>
    <row r="6" spans="1:10">
      <c r="A6" s="3" t="s">
        <v>7</v>
      </c>
      <c r="B6" s="4" t="s">
        <v>8</v>
      </c>
      <c r="C6" s="5">
        <v>1382408</v>
      </c>
      <c r="D6" s="5">
        <v>193947</v>
      </c>
      <c r="E6" s="5">
        <v>916164</v>
      </c>
      <c r="F6" s="10">
        <f t="shared" si="1"/>
        <v>0.1645545542090083</v>
      </c>
      <c r="G6" s="10">
        <f t="shared" si="2"/>
        <v>2.8798361430297681E-2</v>
      </c>
      <c r="H6" s="10">
        <f t="shared" si="3"/>
        <v>0.15892304158944551</v>
      </c>
      <c r="I6" s="10">
        <f t="shared" si="4"/>
        <v>0.5089088853087439</v>
      </c>
      <c r="J6" s="10">
        <f t="shared" si="5"/>
        <v>-0.78830536890775016</v>
      </c>
    </row>
    <row r="7" spans="1:10">
      <c r="A7" s="3" t="s">
        <v>9</v>
      </c>
      <c r="B7" s="4" t="s">
        <v>10</v>
      </c>
      <c r="C7" s="5">
        <v>40444</v>
      </c>
      <c r="D7" s="5">
        <v>220967</v>
      </c>
      <c r="E7" s="5">
        <v>516637</v>
      </c>
      <c r="F7" s="10">
        <f t="shared" si="1"/>
        <v>4.8142403620560154E-3</v>
      </c>
      <c r="G7" s="10">
        <f t="shared" si="2"/>
        <v>3.2810445792760844E-2</v>
      </c>
      <c r="H7" s="10">
        <f t="shared" si="3"/>
        <v>8.9618805626117556E-2</v>
      </c>
      <c r="I7" s="10">
        <f t="shared" si="4"/>
        <v>-0.92171679535147499</v>
      </c>
      <c r="J7" s="10">
        <f t="shared" si="5"/>
        <v>-0.57229737707519979</v>
      </c>
    </row>
    <row r="8" spans="1:10">
      <c r="A8" s="3" t="s">
        <v>11</v>
      </c>
      <c r="B8" s="4" t="s">
        <v>12</v>
      </c>
      <c r="C8" s="5">
        <v>18820</v>
      </c>
      <c r="D8" s="5">
        <v>176697</v>
      </c>
      <c r="E8" s="6">
        <v>0</v>
      </c>
      <c r="F8" s="10">
        <f t="shared" si="1"/>
        <v>2.2402334985138516E-3</v>
      </c>
      <c r="G8" s="10">
        <f t="shared" si="2"/>
        <v>2.6236982627466831E-2</v>
      </c>
      <c r="H8" s="10">
        <f t="shared" si="3"/>
        <v>0</v>
      </c>
      <c r="I8" s="10"/>
      <c r="J8" s="10"/>
    </row>
    <row r="9" spans="1:10">
      <c r="A9" s="3" t="s">
        <v>13</v>
      </c>
      <c r="B9" s="4" t="s">
        <v>14</v>
      </c>
      <c r="C9" s="5">
        <v>605433</v>
      </c>
      <c r="D9" s="5">
        <v>455694</v>
      </c>
      <c r="E9" s="5">
        <v>981380</v>
      </c>
      <c r="F9" s="10">
        <f t="shared" si="1"/>
        <v>7.2067549824959443E-2</v>
      </c>
      <c r="G9" s="10">
        <f t="shared" si="2"/>
        <v>6.7664055198678352E-2</v>
      </c>
      <c r="H9" s="10">
        <f t="shared" si="3"/>
        <v>0.17023578153589317</v>
      </c>
      <c r="I9" s="10">
        <f t="shared" si="4"/>
        <v>-0.38307994864374656</v>
      </c>
      <c r="J9" s="10">
        <f t="shared" si="5"/>
        <v>-0.5356599889950886</v>
      </c>
    </row>
    <row r="10" spans="1:10">
      <c r="A10" s="3" t="s">
        <v>15</v>
      </c>
      <c r="B10" s="4" t="s">
        <v>16</v>
      </c>
      <c r="C10" s="5">
        <v>519308</v>
      </c>
      <c r="D10" s="5">
        <v>344927</v>
      </c>
      <c r="E10" s="5">
        <v>916133</v>
      </c>
      <c r="F10" s="10">
        <f t="shared" si="1"/>
        <v>6.1815684253253518E-2</v>
      </c>
      <c r="G10" s="10">
        <f t="shared" si="2"/>
        <v>5.1216736598494891E-2</v>
      </c>
      <c r="H10" s="10">
        <f t="shared" si="3"/>
        <v>0.15891766415233899</v>
      </c>
      <c r="I10" s="10">
        <f t="shared" si="4"/>
        <v>-0.43315217331981276</v>
      </c>
      <c r="J10" s="10">
        <f t="shared" si="5"/>
        <v>-0.62349680668636542</v>
      </c>
    </row>
    <row r="11" spans="1:10">
      <c r="A11" s="3" t="s">
        <v>17</v>
      </c>
      <c r="B11" s="4" t="s">
        <v>18</v>
      </c>
      <c r="C11" s="5">
        <v>571707</v>
      </c>
      <c r="D11" s="5">
        <v>389625</v>
      </c>
      <c r="E11" s="5">
        <v>939430</v>
      </c>
      <c r="F11" s="10">
        <f t="shared" si="1"/>
        <v>6.8052984736177394E-2</v>
      </c>
      <c r="G11" s="10">
        <f t="shared" si="2"/>
        <v>5.7853751655244652E-2</v>
      </c>
      <c r="H11" s="10">
        <f t="shared" si="3"/>
        <v>0.16295889487075763</v>
      </c>
      <c r="I11" s="10">
        <f t="shared" si="4"/>
        <v>-0.39143203857658365</v>
      </c>
      <c r="J11" s="10">
        <f t="shared" si="5"/>
        <v>-0.58525382412739635</v>
      </c>
    </row>
    <row r="12" spans="1:10">
      <c r="A12" s="3" t="s">
        <v>19</v>
      </c>
      <c r="B12" s="4" t="s">
        <v>20</v>
      </c>
      <c r="C12" s="5">
        <v>-52399</v>
      </c>
      <c r="D12" s="5">
        <v>-44698</v>
      </c>
      <c r="E12" s="5">
        <v>-23297</v>
      </c>
      <c r="F12" s="10">
        <f t="shared" si="1"/>
        <v>-6.2373004829238739E-3</v>
      </c>
      <c r="G12" s="10">
        <f t="shared" si="2"/>
        <v>-6.6370150567497599E-3</v>
      </c>
      <c r="H12" s="10">
        <f t="shared" si="3"/>
        <v>-4.0412307184186586E-3</v>
      </c>
      <c r="I12" s="10">
        <f t="shared" si="4"/>
        <v>1.2491737133536507</v>
      </c>
      <c r="J12" s="10">
        <f t="shared" si="5"/>
        <v>0.91861613083229599</v>
      </c>
    </row>
    <row r="13" spans="1:10">
      <c r="A13" s="3" t="s">
        <v>21</v>
      </c>
      <c r="B13" s="4" t="s">
        <v>22</v>
      </c>
      <c r="C13" s="5">
        <v>86125</v>
      </c>
      <c r="D13" s="5">
        <v>110767</v>
      </c>
      <c r="E13" s="5">
        <v>65247</v>
      </c>
      <c r="F13" s="10">
        <f t="shared" si="1"/>
        <v>1.0251865571705923E-2</v>
      </c>
      <c r="G13" s="10">
        <f t="shared" si="2"/>
        <v>1.6447318600183468E-2</v>
      </c>
      <c r="H13" s="10">
        <f t="shared" si="3"/>
        <v>1.1318117383554201E-2</v>
      </c>
      <c r="I13" s="10">
        <f t="shared" si="4"/>
        <v>0.31998406056983464</v>
      </c>
      <c r="J13" s="10">
        <f t="shared" si="5"/>
        <v>0.69765659723818718</v>
      </c>
    </row>
    <row r="14" spans="1:10">
      <c r="A14" s="3" t="s">
        <v>23</v>
      </c>
      <c r="B14" s="4" t="s">
        <v>24</v>
      </c>
      <c r="C14" s="5">
        <v>86125</v>
      </c>
      <c r="D14" s="5">
        <v>110767</v>
      </c>
      <c r="E14" s="5">
        <v>65247</v>
      </c>
      <c r="F14" s="10">
        <f t="shared" si="1"/>
        <v>1.0251865571705923E-2</v>
      </c>
      <c r="G14" s="10">
        <f t="shared" si="2"/>
        <v>1.6447318600183468E-2</v>
      </c>
      <c r="H14" s="10">
        <f t="shared" si="3"/>
        <v>1.1318117383554201E-2</v>
      </c>
      <c r="I14" s="10">
        <f t="shared" si="4"/>
        <v>0.31998406056983464</v>
      </c>
      <c r="J14" s="10">
        <f t="shared" si="5"/>
        <v>0.69765659723818718</v>
      </c>
    </row>
    <row r="15" spans="1:10">
      <c r="A15" s="3" t="s">
        <v>25</v>
      </c>
      <c r="B15" s="4" t="s">
        <v>26</v>
      </c>
      <c r="C15" s="5">
        <v>143810</v>
      </c>
      <c r="D15" s="5">
        <v>194015</v>
      </c>
      <c r="E15" s="5">
        <v>215777</v>
      </c>
      <c r="F15" s="10">
        <f t="shared" si="1"/>
        <v>1.711838360368103E-2</v>
      </c>
      <c r="G15" s="10">
        <f t="shared" si="2"/>
        <v>2.8808458459781305E-2</v>
      </c>
      <c r="H15" s="10">
        <f t="shared" si="3"/>
        <v>3.7429911178616257E-2</v>
      </c>
      <c r="I15" s="10">
        <f t="shared" si="4"/>
        <v>-0.33352488912163947</v>
      </c>
      <c r="J15" s="10">
        <f t="shared" si="5"/>
        <v>-0.10085412254318116</v>
      </c>
    </row>
    <row r="16" spans="1:10">
      <c r="A16" s="3" t="s">
        <v>27</v>
      </c>
      <c r="B16" s="4" t="s">
        <v>28</v>
      </c>
      <c r="C16" s="5">
        <v>215194</v>
      </c>
      <c r="D16" s="5">
        <v>411151</v>
      </c>
      <c r="E16" s="5">
        <v>437969</v>
      </c>
      <c r="F16" s="10">
        <f t="shared" si="1"/>
        <v>2.5615558314515927E-2</v>
      </c>
      <c r="G16" s="10">
        <f t="shared" si="2"/>
        <v>6.1050055429722153E-2</v>
      </c>
      <c r="H16" s="10">
        <f t="shared" si="3"/>
        <v>7.5972604906859323E-2</v>
      </c>
      <c r="I16" s="10">
        <f t="shared" si="4"/>
        <v>-0.50865472213786822</v>
      </c>
      <c r="J16" s="10">
        <f t="shared" si="5"/>
        <v>-6.1232644319575133E-2</v>
      </c>
    </row>
    <row r="17" spans="1:10">
      <c r="A17" s="3" t="s">
        <v>29</v>
      </c>
      <c r="B17" s="4" t="s">
        <v>30</v>
      </c>
      <c r="C17" s="5">
        <v>124728</v>
      </c>
      <c r="D17" s="5">
        <v>123797</v>
      </c>
      <c r="E17" s="5">
        <v>143756</v>
      </c>
      <c r="F17" s="10">
        <f t="shared" si="1"/>
        <v>1.484696300757894E-2</v>
      </c>
      <c r="G17" s="10">
        <f t="shared" si="2"/>
        <v>1.8382087632118887E-2</v>
      </c>
      <c r="H17" s="10">
        <f t="shared" si="3"/>
        <v>2.4936737054427296E-2</v>
      </c>
      <c r="I17" s="10">
        <f t="shared" si="4"/>
        <v>-0.13236317092851776</v>
      </c>
      <c r="J17" s="10">
        <f t="shared" si="5"/>
        <v>-0.13883942235454519</v>
      </c>
    </row>
    <row r="18" spans="1:10">
      <c r="A18" s="3" t="s">
        <v>31</v>
      </c>
      <c r="B18" s="4" t="s">
        <v>32</v>
      </c>
      <c r="C18" s="5">
        <v>50429</v>
      </c>
      <c r="D18" s="5">
        <v>237914</v>
      </c>
      <c r="E18" s="5">
        <v>149729</v>
      </c>
      <c r="F18" s="10">
        <f t="shared" si="1"/>
        <v>6.0028020773939964E-3</v>
      </c>
      <c r="G18" s="10">
        <f t="shared" si="2"/>
        <v>3.5326833420098493E-2</v>
      </c>
      <c r="H18" s="10">
        <f t="shared" si="3"/>
        <v>2.5972847758857678E-2</v>
      </c>
      <c r="I18" s="10">
        <f t="shared" si="4"/>
        <v>-0.66319817804166192</v>
      </c>
      <c r="J18" s="10">
        <f t="shared" si="5"/>
        <v>0.58896406173820703</v>
      </c>
    </row>
    <row r="19" spans="1:10">
      <c r="A19" s="3" t="s">
        <v>33</v>
      </c>
      <c r="B19" s="4" t="s">
        <v>34</v>
      </c>
      <c r="C19" s="5">
        <v>40037</v>
      </c>
      <c r="D19" s="5">
        <v>49440</v>
      </c>
      <c r="E19" s="5">
        <v>144484</v>
      </c>
      <c r="F19" s="10">
        <f t="shared" si="1"/>
        <v>4.7657932295429896E-3</v>
      </c>
      <c r="G19" s="10">
        <f t="shared" si="2"/>
        <v>7.3411343775047688E-3</v>
      </c>
      <c r="H19" s="10">
        <f t="shared" si="3"/>
        <v>2.5063020093574345E-2</v>
      </c>
      <c r="I19" s="10">
        <f t="shared" si="4"/>
        <v>-0.72289665291658589</v>
      </c>
      <c r="J19" s="10">
        <f t="shared" si="5"/>
        <v>-0.6578167824811052</v>
      </c>
    </row>
    <row r="20" spans="1:10">
      <c r="A20" s="12" t="s">
        <v>35</v>
      </c>
      <c r="B20" s="13" t="s">
        <v>36</v>
      </c>
      <c r="C20" s="14">
        <v>5994801</v>
      </c>
      <c r="D20" s="14">
        <v>5082183</v>
      </c>
      <c r="E20" s="14">
        <v>2696901</v>
      </c>
      <c r="F20" s="15">
        <f t="shared" si="1"/>
        <v>0.71358948018726542</v>
      </c>
      <c r="G20" s="15">
        <f t="shared" si="2"/>
        <v>0.75463164106129288</v>
      </c>
      <c r="H20" s="15">
        <f t="shared" si="3"/>
        <v>0.46781985516306818</v>
      </c>
      <c r="I20" s="15">
        <f t="shared" si="4"/>
        <v>1.2228480022069776</v>
      </c>
      <c r="J20" s="15">
        <f t="shared" si="5"/>
        <v>0.88445293319999507</v>
      </c>
    </row>
    <row r="21" spans="1:10">
      <c r="A21" s="12" t="s">
        <v>37</v>
      </c>
      <c r="B21" s="13" t="s">
        <v>38</v>
      </c>
      <c r="C21" s="14">
        <v>1623333</v>
      </c>
      <c r="D21" s="14">
        <v>1046788</v>
      </c>
      <c r="E21" s="14">
        <v>536169</v>
      </c>
      <c r="F21" s="15">
        <f t="shared" si="1"/>
        <v>0.19323299499697055</v>
      </c>
      <c r="G21" s="15">
        <f t="shared" si="2"/>
        <v>0.15543307792798264</v>
      </c>
      <c r="H21" s="15">
        <f t="shared" si="3"/>
        <v>9.3006937934661707E-2</v>
      </c>
      <c r="I21" s="15">
        <f t="shared" si="4"/>
        <v>2.0276517292122445</v>
      </c>
      <c r="J21" s="15">
        <f t="shared" si="5"/>
        <v>0.95234711443593345</v>
      </c>
    </row>
    <row r="22" spans="1:10">
      <c r="A22" s="3" t="s">
        <v>39</v>
      </c>
      <c r="B22" s="4" t="s">
        <v>22</v>
      </c>
      <c r="C22" s="5">
        <v>1606029</v>
      </c>
      <c r="D22" s="5">
        <v>1032819</v>
      </c>
      <c r="E22" s="5">
        <v>530568</v>
      </c>
      <c r="F22" s="10">
        <f t="shared" si="1"/>
        <v>0.19117321813946347</v>
      </c>
      <c r="G22" s="10">
        <f t="shared" si="2"/>
        <v>0.1533588807977366</v>
      </c>
      <c r="H22" s="10">
        <f t="shared" si="3"/>
        <v>9.2035356475509769E-2</v>
      </c>
      <c r="I22" s="10">
        <f t="shared" si="4"/>
        <v>2.0269993667164248</v>
      </c>
      <c r="J22" s="10">
        <f t="shared" si="5"/>
        <v>0.94662889582485188</v>
      </c>
    </row>
    <row r="23" spans="1:10">
      <c r="A23" s="3" t="s">
        <v>40</v>
      </c>
      <c r="B23" s="4" t="s">
        <v>24</v>
      </c>
      <c r="C23" s="5">
        <v>756836</v>
      </c>
      <c r="D23" s="5">
        <v>493771</v>
      </c>
      <c r="E23" s="5">
        <v>367088</v>
      </c>
      <c r="F23" s="10">
        <f t="shared" si="1"/>
        <v>9.0089764085081264E-2</v>
      </c>
      <c r="G23" s="10">
        <f t="shared" si="2"/>
        <v>7.331794625232417E-2</v>
      </c>
      <c r="H23" s="10">
        <f t="shared" si="3"/>
        <v>6.3677181695620408E-2</v>
      </c>
      <c r="I23" s="10">
        <f t="shared" si="4"/>
        <v>1.0617290676894913</v>
      </c>
      <c r="J23" s="10">
        <f t="shared" si="5"/>
        <v>0.34510253672144009</v>
      </c>
    </row>
    <row r="24" spans="1:10">
      <c r="A24" s="3" t="s">
        <v>41</v>
      </c>
      <c r="B24" s="4" t="s">
        <v>12</v>
      </c>
      <c r="C24" s="5">
        <v>7264</v>
      </c>
      <c r="D24" s="5">
        <v>6589</v>
      </c>
      <c r="E24" s="6">
        <v>0</v>
      </c>
      <c r="F24" s="10">
        <f t="shared" si="1"/>
        <v>8.6466823237006467E-4</v>
      </c>
      <c r="G24" s="10">
        <f t="shared" si="2"/>
        <v>9.7837245981753488E-4</v>
      </c>
      <c r="H24" s="10">
        <f t="shared" si="3"/>
        <v>0</v>
      </c>
      <c r="I24" s="10"/>
      <c r="J24" s="10"/>
    </row>
    <row r="25" spans="1:10">
      <c r="A25" s="3" t="s">
        <v>42</v>
      </c>
      <c r="B25" s="4" t="s">
        <v>32</v>
      </c>
      <c r="C25" s="5">
        <v>778355</v>
      </c>
      <c r="D25" s="5">
        <v>473666</v>
      </c>
      <c r="E25" s="5">
        <v>163480</v>
      </c>
      <c r="F25" s="10">
        <f t="shared" si="1"/>
        <v>9.2651272302643403E-2</v>
      </c>
      <c r="G25" s="10">
        <f t="shared" si="2"/>
        <v>7.0332640696908852E-2</v>
      </c>
      <c r="H25" s="10">
        <f t="shared" si="3"/>
        <v>2.8358174779889358E-2</v>
      </c>
      <c r="I25" s="10">
        <f t="shared" si="4"/>
        <v>3.7611634450697333</v>
      </c>
      <c r="J25" s="10">
        <f t="shared" si="5"/>
        <v>1.8973941766576952</v>
      </c>
    </row>
    <row r="26" spans="1:10">
      <c r="A26" s="3" t="s">
        <v>43</v>
      </c>
      <c r="B26" s="4" t="s">
        <v>30</v>
      </c>
      <c r="C26" s="5">
        <v>63574</v>
      </c>
      <c r="D26" s="5">
        <v>58793</v>
      </c>
      <c r="E26" s="6">
        <v>0</v>
      </c>
      <c r="F26" s="10">
        <f t="shared" si="1"/>
        <v>7.5675135193687352E-3</v>
      </c>
      <c r="G26" s="10">
        <f t="shared" si="2"/>
        <v>8.7299213886860415E-3</v>
      </c>
      <c r="H26" s="10">
        <f t="shared" si="3"/>
        <v>0</v>
      </c>
      <c r="I26" s="10"/>
      <c r="J26" s="10"/>
    </row>
    <row r="27" spans="1:10">
      <c r="A27" s="3" t="s">
        <v>44</v>
      </c>
      <c r="B27" s="4" t="s">
        <v>45</v>
      </c>
      <c r="C27" s="6">
        <v>0</v>
      </c>
      <c r="D27" s="6">
        <v>0</v>
      </c>
      <c r="E27" s="6">
        <v>0</v>
      </c>
      <c r="F27" s="10">
        <f t="shared" si="1"/>
        <v>0</v>
      </c>
      <c r="G27" s="10">
        <f t="shared" si="2"/>
        <v>0</v>
      </c>
      <c r="H27" s="10">
        <f t="shared" si="3"/>
        <v>0</v>
      </c>
      <c r="I27" s="10"/>
      <c r="J27" s="10"/>
    </row>
    <row r="28" spans="1:10">
      <c r="A28" s="3" t="s">
        <v>46</v>
      </c>
      <c r="B28" s="4" t="s">
        <v>47</v>
      </c>
      <c r="C28" s="6">
        <v>0</v>
      </c>
      <c r="D28" s="6">
        <v>0</v>
      </c>
      <c r="E28" s="6">
        <v>0</v>
      </c>
      <c r="F28" s="10">
        <f t="shared" si="1"/>
        <v>0</v>
      </c>
      <c r="G28" s="10">
        <f t="shared" si="2"/>
        <v>0</v>
      </c>
      <c r="H28" s="10">
        <f t="shared" si="3"/>
        <v>0</v>
      </c>
      <c r="I28" s="10"/>
      <c r="J28" s="10"/>
    </row>
    <row r="29" spans="1:10">
      <c r="A29" s="3" t="s">
        <v>48</v>
      </c>
      <c r="B29" s="4" t="s">
        <v>49</v>
      </c>
      <c r="C29" s="6">
        <v>0</v>
      </c>
      <c r="D29" s="6">
        <v>0</v>
      </c>
      <c r="E29" s="6">
        <v>0</v>
      </c>
      <c r="F29" s="10">
        <f t="shared" si="1"/>
        <v>0</v>
      </c>
      <c r="G29" s="10">
        <f t="shared" si="2"/>
        <v>0</v>
      </c>
      <c r="H29" s="10">
        <f t="shared" si="3"/>
        <v>0</v>
      </c>
      <c r="I29" s="10"/>
      <c r="J29" s="10"/>
    </row>
    <row r="30" spans="1:10">
      <c r="A30" s="3" t="s">
        <v>50</v>
      </c>
      <c r="B30" s="4" t="s">
        <v>51</v>
      </c>
      <c r="C30" s="6">
        <v>0</v>
      </c>
      <c r="D30" s="6">
        <v>0</v>
      </c>
      <c r="E30" s="6">
        <v>0</v>
      </c>
      <c r="F30" s="10">
        <f t="shared" si="1"/>
        <v>0</v>
      </c>
      <c r="G30" s="10">
        <f t="shared" si="2"/>
        <v>0</v>
      </c>
      <c r="H30" s="10">
        <f t="shared" si="3"/>
        <v>0</v>
      </c>
      <c r="I30" s="10"/>
      <c r="J30" s="10"/>
    </row>
    <row r="31" spans="1:10">
      <c r="A31" s="3" t="s">
        <v>52</v>
      </c>
      <c r="B31" s="4" t="s">
        <v>28</v>
      </c>
      <c r="C31" s="5">
        <v>17304</v>
      </c>
      <c r="D31" s="5">
        <v>13969</v>
      </c>
      <c r="E31" s="5">
        <v>5601</v>
      </c>
      <c r="F31" s="16">
        <f t="shared" si="1"/>
        <v>2.0597768575071032E-3</v>
      </c>
      <c r="G31" s="16">
        <f t="shared" si="2"/>
        <v>2.0741971302460378E-3</v>
      </c>
      <c r="H31" s="16">
        <f t="shared" si="3"/>
        <v>9.7158145915194694E-4</v>
      </c>
      <c r="I31" s="10">
        <f t="shared" si="4"/>
        <v>2.0894483128012853</v>
      </c>
      <c r="J31" s="10">
        <f t="shared" si="5"/>
        <v>1.49401892519193</v>
      </c>
    </row>
    <row r="32" spans="1:10">
      <c r="A32" s="3" t="s">
        <v>53</v>
      </c>
      <c r="B32" s="4" t="s">
        <v>54</v>
      </c>
      <c r="C32" s="6">
        <v>0</v>
      </c>
      <c r="D32" s="6">
        <v>0</v>
      </c>
      <c r="E32" s="6">
        <v>0</v>
      </c>
      <c r="F32" s="10">
        <f t="shared" si="1"/>
        <v>0</v>
      </c>
      <c r="G32" s="10">
        <f t="shared" si="2"/>
        <v>0</v>
      </c>
      <c r="H32" s="10">
        <f t="shared" si="3"/>
        <v>0</v>
      </c>
      <c r="I32" s="10"/>
      <c r="J32" s="10"/>
    </row>
    <row r="33" spans="1:10">
      <c r="A33" s="3" t="s">
        <v>55</v>
      </c>
      <c r="B33" s="4" t="s">
        <v>34</v>
      </c>
      <c r="C33" s="5">
        <v>17304</v>
      </c>
      <c r="D33" s="5">
        <v>13969</v>
      </c>
      <c r="E33" s="5">
        <v>5601</v>
      </c>
      <c r="F33" s="10">
        <f t="shared" si="1"/>
        <v>2.0597768575071032E-3</v>
      </c>
      <c r="G33" s="10">
        <f t="shared" si="2"/>
        <v>2.0741971302460378E-3</v>
      </c>
      <c r="H33" s="10">
        <f t="shared" si="3"/>
        <v>9.7158145915194694E-4</v>
      </c>
      <c r="I33" s="10">
        <f t="shared" si="4"/>
        <v>2.0894483128012853</v>
      </c>
      <c r="J33" s="10">
        <f t="shared" si="5"/>
        <v>1.49401892519193</v>
      </c>
    </row>
    <row r="34" spans="1:10">
      <c r="A34" s="12" t="s">
        <v>56</v>
      </c>
      <c r="B34" s="13" t="s">
        <v>57</v>
      </c>
      <c r="C34" s="14">
        <v>4371468</v>
      </c>
      <c r="D34" s="14">
        <v>4035395</v>
      </c>
      <c r="E34" s="14">
        <v>2160732</v>
      </c>
      <c r="F34" s="15">
        <f t="shared" si="1"/>
        <v>0.52035648519029487</v>
      </c>
      <c r="G34" s="15">
        <f t="shared" si="2"/>
        <v>0.59919856313331021</v>
      </c>
      <c r="H34" s="15">
        <f t="shared" si="3"/>
        <v>0.37481291722840648</v>
      </c>
      <c r="I34" s="15">
        <f t="shared" si="4"/>
        <v>1.023142157379999</v>
      </c>
      <c r="J34" s="15">
        <f t="shared" si="5"/>
        <v>0.86760551516800788</v>
      </c>
    </row>
    <row r="35" spans="1:10">
      <c r="A35" s="3" t="s">
        <v>58</v>
      </c>
      <c r="B35" s="4" t="s">
        <v>59</v>
      </c>
      <c r="C35" s="6">
        <v>0</v>
      </c>
      <c r="D35" s="6">
        <v>0</v>
      </c>
      <c r="E35" s="5">
        <v>884847</v>
      </c>
      <c r="F35" s="10">
        <f t="shared" si="1"/>
        <v>0</v>
      </c>
      <c r="G35" s="10">
        <f t="shared" si="2"/>
        <v>0</v>
      </c>
      <c r="H35" s="10">
        <f t="shared" si="3"/>
        <v>0.15349061585185195</v>
      </c>
      <c r="I35" s="10">
        <f t="shared" si="4"/>
        <v>-1</v>
      </c>
      <c r="J35" s="10">
        <f t="shared" si="5"/>
        <v>-1</v>
      </c>
    </row>
    <row r="36" spans="1:10">
      <c r="A36" s="3" t="s">
        <v>60</v>
      </c>
      <c r="B36" s="4" t="s">
        <v>61</v>
      </c>
      <c r="C36" s="6">
        <v>0</v>
      </c>
      <c r="D36" s="6">
        <v>0</v>
      </c>
      <c r="E36" s="6">
        <v>0</v>
      </c>
      <c r="F36" s="10">
        <f t="shared" si="1"/>
        <v>0</v>
      </c>
      <c r="G36" s="10">
        <f t="shared" si="2"/>
        <v>0</v>
      </c>
      <c r="H36" s="10">
        <f t="shared" si="3"/>
        <v>0</v>
      </c>
      <c r="I36" s="10"/>
      <c r="J36" s="10"/>
    </row>
    <row r="37" spans="1:10">
      <c r="A37" s="3" t="s">
        <v>62</v>
      </c>
      <c r="B37" s="4" t="s">
        <v>63</v>
      </c>
      <c r="C37" s="6">
        <v>0</v>
      </c>
      <c r="D37" s="6">
        <v>0</v>
      </c>
      <c r="E37" s="6">
        <v>0</v>
      </c>
      <c r="F37" s="10">
        <f t="shared" si="1"/>
        <v>0</v>
      </c>
      <c r="G37" s="10">
        <f t="shared" si="2"/>
        <v>0</v>
      </c>
      <c r="H37" s="10">
        <f t="shared" si="3"/>
        <v>0</v>
      </c>
      <c r="I37" s="10"/>
      <c r="J37" s="10"/>
    </row>
    <row r="38" spans="1:10">
      <c r="A38" s="3" t="s">
        <v>64</v>
      </c>
      <c r="B38" s="4" t="s">
        <v>65</v>
      </c>
      <c r="C38" s="6">
        <v>0</v>
      </c>
      <c r="D38" s="6">
        <v>0</v>
      </c>
      <c r="E38" s="6">
        <v>0</v>
      </c>
      <c r="F38" s="10">
        <f t="shared" si="1"/>
        <v>0</v>
      </c>
      <c r="G38" s="10">
        <f t="shared" si="2"/>
        <v>0</v>
      </c>
      <c r="H38" s="10">
        <f t="shared" si="3"/>
        <v>0</v>
      </c>
      <c r="I38" s="10"/>
      <c r="J38" s="10"/>
    </row>
    <row r="39" spans="1:10">
      <c r="A39" s="12" t="s">
        <v>66</v>
      </c>
      <c r="B39" s="13" t="s">
        <v>67</v>
      </c>
      <c r="C39" s="14">
        <v>3325713</v>
      </c>
      <c r="D39" s="14">
        <v>3011105</v>
      </c>
      <c r="E39" s="14">
        <v>1251423</v>
      </c>
      <c r="F39" s="15">
        <f t="shared" si="1"/>
        <v>0.39587532779187018</v>
      </c>
      <c r="G39" s="15">
        <f t="shared" si="2"/>
        <v>0.44710611710712977</v>
      </c>
      <c r="H39" s="15">
        <f t="shared" si="3"/>
        <v>0.21707898310235796</v>
      </c>
      <c r="I39" s="15">
        <f t="shared" si="4"/>
        <v>1.6575450507142668</v>
      </c>
      <c r="J39" s="15">
        <f t="shared" si="5"/>
        <v>1.4061448447087834</v>
      </c>
    </row>
    <row r="40" spans="1:10">
      <c r="A40" s="3" t="s">
        <v>68</v>
      </c>
      <c r="B40" s="4" t="s">
        <v>69</v>
      </c>
      <c r="C40" s="5">
        <v>1045755</v>
      </c>
      <c r="D40" s="5">
        <v>1024290</v>
      </c>
      <c r="E40" s="6">
        <v>0</v>
      </c>
      <c r="F40" s="10">
        <f t="shared" si="1"/>
        <v>0.12448115739842469</v>
      </c>
      <c r="G40" s="10">
        <f t="shared" si="2"/>
        <v>0.15209244602618041</v>
      </c>
      <c r="H40" s="10">
        <f t="shared" si="3"/>
        <v>0</v>
      </c>
      <c r="I40" s="10"/>
      <c r="J40" s="10"/>
    </row>
    <row r="41" spans="1:10">
      <c r="A41" s="3" t="s">
        <v>70</v>
      </c>
      <c r="B41" s="4" t="s">
        <v>71</v>
      </c>
      <c r="C41" s="6">
        <v>0</v>
      </c>
      <c r="D41" s="6">
        <v>0</v>
      </c>
      <c r="E41" s="5">
        <v>24462</v>
      </c>
      <c r="F41" s="10">
        <f t="shared" si="1"/>
        <v>0</v>
      </c>
      <c r="G41" s="10">
        <f t="shared" si="2"/>
        <v>0</v>
      </c>
      <c r="H41" s="10">
        <f t="shared" si="3"/>
        <v>4.243318274196559E-3</v>
      </c>
      <c r="I41" s="10">
        <f t="shared" si="4"/>
        <v>-1</v>
      </c>
      <c r="J41" s="10">
        <f t="shared" si="5"/>
        <v>-1</v>
      </c>
    </row>
  </sheetData>
  <mergeCells count="2">
    <mergeCell ref="F1:H1"/>
    <mergeCell ref="I1:J1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D16" sqref="D16"/>
    </sheetView>
  </sheetViews>
  <sheetFormatPr defaultRowHeight="15"/>
  <cols>
    <col min="1" max="1" width="14.28515625" bestFit="1" customWidth="1"/>
    <col min="2" max="2" width="30.5703125" bestFit="1" customWidth="1"/>
    <col min="3" max="3" width="9.42578125" customWidth="1"/>
    <col min="4" max="5" width="20.85546875" bestFit="1" customWidth="1"/>
    <col min="9" max="11" width="9.85546875" bestFit="1" customWidth="1"/>
  </cols>
  <sheetData>
    <row r="1" spans="1:11">
      <c r="F1" s="19" t="s">
        <v>75</v>
      </c>
      <c r="G1" s="19"/>
      <c r="H1" s="19"/>
      <c r="I1" s="19" t="s">
        <v>72</v>
      </c>
      <c r="J1" s="19"/>
      <c r="K1" s="19"/>
    </row>
    <row r="2" spans="1:11">
      <c r="A2" s="1" t="s">
        <v>0</v>
      </c>
      <c r="B2" s="1" t="s">
        <v>1</v>
      </c>
      <c r="C2" s="1" t="s">
        <v>76</v>
      </c>
      <c r="D2" s="1" t="s">
        <v>77</v>
      </c>
      <c r="E2" s="1" t="s">
        <v>78</v>
      </c>
      <c r="F2" s="1">
        <v>2009</v>
      </c>
      <c r="G2" s="1">
        <v>2008</v>
      </c>
      <c r="H2" s="1">
        <v>2007</v>
      </c>
      <c r="I2" s="1" t="s">
        <v>73</v>
      </c>
      <c r="J2" s="1" t="s">
        <v>74</v>
      </c>
      <c r="K2" s="1" t="s">
        <v>139</v>
      </c>
    </row>
    <row r="3" spans="1:11">
      <c r="A3" s="4" t="s">
        <v>79</v>
      </c>
      <c r="B3" s="4" t="s">
        <v>80</v>
      </c>
      <c r="C3" s="17">
        <v>6265232</v>
      </c>
      <c r="D3" s="17">
        <v>6671966</v>
      </c>
      <c r="E3" s="17">
        <v>5158426</v>
      </c>
      <c r="F3" s="10">
        <f>C3/C$3</f>
        <v>1</v>
      </c>
      <c r="G3" s="10">
        <f t="shared" ref="G3:H3" si="0">D3/D$3</f>
        <v>1</v>
      </c>
      <c r="H3" s="10">
        <f t="shared" si="0"/>
        <v>1</v>
      </c>
      <c r="I3" s="10">
        <f>(C3-E3)/E3</f>
        <v>0.21456273677280627</v>
      </c>
      <c r="J3" s="10">
        <f>(D3-E3)/E3</f>
        <v>0.29341120721708519</v>
      </c>
      <c r="K3" s="10">
        <f>(C3-D3)/D3</f>
        <v>-6.0961641591099236E-2</v>
      </c>
    </row>
    <row r="4" spans="1:11">
      <c r="A4" s="4" t="s">
        <v>81</v>
      </c>
      <c r="B4" s="4" t="s">
        <v>82</v>
      </c>
      <c r="C4" s="17">
        <v>5546568</v>
      </c>
      <c r="D4" s="17">
        <v>6131170</v>
      </c>
      <c r="E4" s="17">
        <v>4742439</v>
      </c>
      <c r="F4" s="10">
        <f t="shared" ref="F4:F32" si="1">C4/C$3</f>
        <v>0.88529331395868505</v>
      </c>
      <c r="G4" s="10">
        <f t="shared" ref="G4:G32" si="2">D4/D$3</f>
        <v>0.91894503059517985</v>
      </c>
      <c r="H4" s="10">
        <f t="shared" ref="H4:H32" si="3">E4/E$3</f>
        <v>0.91935776533384406</v>
      </c>
      <c r="I4" s="10">
        <f t="shared" ref="I4:I32" si="4">(C4-E4)/E4</f>
        <v>0.16956021996276599</v>
      </c>
      <c r="J4" s="10">
        <f t="shared" ref="J4:J32" si="5">(D4-E4)/E4</f>
        <v>0.29283054563274297</v>
      </c>
      <c r="K4" s="10">
        <f t="shared" ref="K4:K32" si="6">(C4-D4)/D4</f>
        <v>-9.5349174790455987E-2</v>
      </c>
    </row>
    <row r="5" spans="1:11">
      <c r="A5" s="4" t="s">
        <v>83</v>
      </c>
      <c r="B5" s="4" t="s">
        <v>84</v>
      </c>
      <c r="C5" s="17">
        <v>202695</v>
      </c>
      <c r="D5" s="17">
        <v>218937</v>
      </c>
      <c r="E5" s="17">
        <v>171968</v>
      </c>
      <c r="F5" s="10">
        <f t="shared" si="1"/>
        <v>3.2352353432402822E-2</v>
      </c>
      <c r="G5" s="10">
        <f t="shared" si="2"/>
        <v>3.2814465781150562E-2</v>
      </c>
      <c r="H5" s="10">
        <f t="shared" si="3"/>
        <v>3.3337300951879506E-2</v>
      </c>
      <c r="I5" s="10">
        <f t="shared" si="4"/>
        <v>0.1786785913658355</v>
      </c>
      <c r="J5" s="10">
        <f t="shared" si="5"/>
        <v>0.27312639560848528</v>
      </c>
      <c r="K5" s="10">
        <f t="shared" si="6"/>
        <v>-7.4185724660518773E-2</v>
      </c>
    </row>
    <row r="6" spans="1:11">
      <c r="A6" s="4" t="s">
        <v>85</v>
      </c>
      <c r="B6" s="4" t="s">
        <v>86</v>
      </c>
      <c r="C6" s="17">
        <v>515969</v>
      </c>
      <c r="D6" s="17">
        <v>321859</v>
      </c>
      <c r="E6" s="17">
        <v>244019</v>
      </c>
      <c r="F6" s="10">
        <f t="shared" si="1"/>
        <v>8.2354332608912173E-2</v>
      </c>
      <c r="G6" s="10">
        <f t="shared" si="2"/>
        <v>4.8240503623669544E-2</v>
      </c>
      <c r="H6" s="10">
        <f t="shared" si="3"/>
        <v>4.7304933714276409E-2</v>
      </c>
      <c r="I6" s="10">
        <f t="shared" si="4"/>
        <v>1.1144623984197952</v>
      </c>
      <c r="J6" s="10">
        <f t="shared" si="5"/>
        <v>0.3189915539363738</v>
      </c>
      <c r="K6" s="10">
        <f t="shared" si="6"/>
        <v>0.60309017302607659</v>
      </c>
    </row>
    <row r="7" spans="1:11">
      <c r="A7" s="4" t="s">
        <v>87</v>
      </c>
      <c r="B7" s="4" t="s">
        <v>88</v>
      </c>
      <c r="C7" s="17">
        <v>-272547</v>
      </c>
      <c r="D7" s="17">
        <v>-262388</v>
      </c>
      <c r="E7" s="17">
        <v>-191164</v>
      </c>
      <c r="F7" s="10">
        <f t="shared" si="1"/>
        <v>-4.3501501620370961E-2</v>
      </c>
      <c r="G7" s="10">
        <f t="shared" si="2"/>
        <v>-3.9326939016176045E-2</v>
      </c>
      <c r="H7" s="10">
        <f t="shared" si="3"/>
        <v>-3.705859112837908E-2</v>
      </c>
      <c r="I7" s="10">
        <f t="shared" si="4"/>
        <v>0.42572346257663579</v>
      </c>
      <c r="J7" s="10">
        <f t="shared" si="5"/>
        <v>0.37258061141219057</v>
      </c>
      <c r="K7" s="10">
        <f t="shared" si="6"/>
        <v>3.8717471835602237E-2</v>
      </c>
    </row>
    <row r="8" spans="1:11">
      <c r="A8" s="4" t="s">
        <v>89</v>
      </c>
      <c r="B8" s="4" t="s">
        <v>90</v>
      </c>
      <c r="C8" s="17">
        <v>5992685</v>
      </c>
      <c r="D8" s="17">
        <v>6409578</v>
      </c>
      <c r="E8" s="17">
        <v>4967262</v>
      </c>
      <c r="F8" s="10">
        <f t="shared" si="1"/>
        <v>0.95649849837962908</v>
      </c>
      <c r="G8" s="10">
        <f t="shared" si="2"/>
        <v>0.96067306098382399</v>
      </c>
      <c r="H8" s="10">
        <f t="shared" si="3"/>
        <v>0.96294140887162094</v>
      </c>
      <c r="I8" s="10">
        <f t="shared" si="4"/>
        <v>0.20643626206952642</v>
      </c>
      <c r="J8" s="10">
        <f t="shared" si="5"/>
        <v>0.29036438987917285</v>
      </c>
      <c r="K8" s="10">
        <f t="shared" si="6"/>
        <v>-6.5042191545215608E-2</v>
      </c>
    </row>
    <row r="9" spans="1:11">
      <c r="A9" s="4" t="s">
        <v>91</v>
      </c>
      <c r="B9" s="4" t="s">
        <v>92</v>
      </c>
      <c r="C9" s="17">
        <v>-4697612</v>
      </c>
      <c r="D9" s="17">
        <v>-5540265</v>
      </c>
      <c r="E9" s="17">
        <v>-4403438</v>
      </c>
      <c r="F9" s="10">
        <f t="shared" si="1"/>
        <v>-0.74979059035643059</v>
      </c>
      <c r="G9" s="10">
        <f t="shared" si="2"/>
        <v>-0.83037968119142092</v>
      </c>
      <c r="H9" s="10">
        <f t="shared" si="3"/>
        <v>-0.85363985060559167</v>
      </c>
      <c r="I9" s="10">
        <f t="shared" si="4"/>
        <v>6.6805527862547398E-2</v>
      </c>
      <c r="J9" s="10">
        <f t="shared" si="5"/>
        <v>0.2581680496012434</v>
      </c>
      <c r="K9" s="10">
        <f t="shared" si="6"/>
        <v>-0.15209615424532941</v>
      </c>
    </row>
    <row r="10" spans="1:11">
      <c r="A10" s="4" t="s">
        <v>93</v>
      </c>
      <c r="B10" s="4" t="s">
        <v>94</v>
      </c>
      <c r="C10" s="17">
        <v>1295073</v>
      </c>
      <c r="D10" s="17">
        <v>869313</v>
      </c>
      <c r="E10" s="17">
        <v>563824</v>
      </c>
      <c r="F10" s="10">
        <f t="shared" si="1"/>
        <v>0.20670790802319849</v>
      </c>
      <c r="G10" s="10">
        <f t="shared" si="2"/>
        <v>0.13029337979240302</v>
      </c>
      <c r="H10" s="10">
        <f t="shared" si="3"/>
        <v>0.10930155826602921</v>
      </c>
      <c r="I10" s="10">
        <f t="shared" si="4"/>
        <v>1.2969455007236301</v>
      </c>
      <c r="J10" s="10">
        <f t="shared" si="5"/>
        <v>0.54181624052895938</v>
      </c>
      <c r="K10" s="10">
        <f t="shared" si="6"/>
        <v>0.48976605664472983</v>
      </c>
    </row>
    <row r="11" spans="1:11">
      <c r="A11" s="4" t="s">
        <v>95</v>
      </c>
      <c r="B11" s="4" t="s">
        <v>96</v>
      </c>
      <c r="C11" s="17">
        <v>-571634</v>
      </c>
      <c r="D11" s="17">
        <v>-2060971</v>
      </c>
      <c r="E11" s="17">
        <v>-517850</v>
      </c>
      <c r="F11" s="10">
        <f t="shared" si="1"/>
        <v>-9.1239079414776658E-2</v>
      </c>
      <c r="G11" s="10">
        <f t="shared" si="2"/>
        <v>-0.30890010530629203</v>
      </c>
      <c r="H11" s="10">
        <f t="shared" si="3"/>
        <v>-0.10038914971349788</v>
      </c>
      <c r="I11" s="10">
        <f t="shared" si="4"/>
        <v>0.10386019117505069</v>
      </c>
      <c r="J11" s="10">
        <f t="shared" si="5"/>
        <v>2.9798609635994979</v>
      </c>
      <c r="K11" s="10">
        <f t="shared" si="6"/>
        <v>-0.72263850388967144</v>
      </c>
    </row>
    <row r="12" spans="1:11">
      <c r="A12" s="4" t="s">
        <v>97</v>
      </c>
      <c r="B12" s="4" t="s">
        <v>98</v>
      </c>
      <c r="C12" s="17">
        <v>-474792</v>
      </c>
      <c r="D12" s="17">
        <v>-588735</v>
      </c>
      <c r="E12" s="17">
        <v>-367866</v>
      </c>
      <c r="F12" s="10">
        <f t="shared" si="1"/>
        <v>-7.5782030098805603E-2</v>
      </c>
      <c r="G12" s="10">
        <f t="shared" si="2"/>
        <v>-8.8240107938199919E-2</v>
      </c>
      <c r="H12" s="10">
        <f t="shared" si="3"/>
        <v>-7.131361388144368E-2</v>
      </c>
      <c r="I12" s="10">
        <f t="shared" si="4"/>
        <v>0.29066562280830521</v>
      </c>
      <c r="J12" s="10">
        <f t="shared" si="5"/>
        <v>0.60040612614375888</v>
      </c>
      <c r="K12" s="10">
        <f t="shared" si="6"/>
        <v>-0.19353868888379322</v>
      </c>
    </row>
    <row r="13" spans="1:11">
      <c r="A13" s="4" t="s">
        <v>99</v>
      </c>
      <c r="B13" s="4" t="s">
        <v>100</v>
      </c>
      <c r="C13" s="17">
        <v>-452324</v>
      </c>
      <c r="D13" s="17">
        <v>-365842</v>
      </c>
      <c r="E13" s="17">
        <v>-256182</v>
      </c>
      <c r="F13" s="10">
        <f t="shared" si="1"/>
        <v>-7.2195889952678532E-2</v>
      </c>
      <c r="G13" s="10">
        <f t="shared" si="2"/>
        <v>-5.4832713476057879E-2</v>
      </c>
      <c r="H13" s="10">
        <f t="shared" si="3"/>
        <v>-4.9662823504689223E-2</v>
      </c>
      <c r="I13" s="10">
        <f t="shared" si="4"/>
        <v>0.76563536860513226</v>
      </c>
      <c r="J13" s="10">
        <f t="shared" si="5"/>
        <v>0.42805505460961346</v>
      </c>
      <c r="K13" s="10">
        <f t="shared" si="6"/>
        <v>0.23639166634776762</v>
      </c>
    </row>
    <row r="14" spans="1:11">
      <c r="A14" s="4" t="s">
        <v>101</v>
      </c>
      <c r="B14" s="4" t="s">
        <v>102</v>
      </c>
      <c r="C14" s="17">
        <v>342844</v>
      </c>
      <c r="D14" s="17">
        <v>-1106394</v>
      </c>
      <c r="E14" s="17">
        <v>106198</v>
      </c>
      <c r="F14" s="10">
        <f t="shared" si="1"/>
        <v>5.4721676707263196E-2</v>
      </c>
      <c r="G14" s="10">
        <f t="shared" si="2"/>
        <v>-0.16582728389203422</v>
      </c>
      <c r="H14" s="10">
        <f t="shared" si="3"/>
        <v>2.0587287672635023E-2</v>
      </c>
      <c r="I14" s="10">
        <f t="shared" si="4"/>
        <v>2.2283470498502798</v>
      </c>
      <c r="J14" s="10">
        <f t="shared" si="5"/>
        <v>-11.418218798847436</v>
      </c>
      <c r="K14" s="10">
        <f t="shared" si="6"/>
        <v>-1.3098751439360661</v>
      </c>
    </row>
    <row r="15" spans="1:11">
      <c r="A15" s="4" t="s">
        <v>103</v>
      </c>
      <c r="B15" s="4" t="s">
        <v>104</v>
      </c>
      <c r="C15" s="17">
        <v>1418902</v>
      </c>
      <c r="D15" s="17">
        <v>752344</v>
      </c>
      <c r="E15" s="17">
        <v>513613</v>
      </c>
      <c r="F15" s="10">
        <f t="shared" si="1"/>
        <v>0.22647237963414604</v>
      </c>
      <c r="G15" s="10">
        <f t="shared" si="2"/>
        <v>0.11276196551361323</v>
      </c>
      <c r="H15" s="10">
        <f t="shared" si="3"/>
        <v>9.9567775131406369E-2</v>
      </c>
      <c r="I15" s="10">
        <f t="shared" si="4"/>
        <v>1.7625897319577191</v>
      </c>
      <c r="J15" s="10">
        <f t="shared" si="5"/>
        <v>0.4648071602549001</v>
      </c>
      <c r="K15" s="10">
        <f t="shared" si="6"/>
        <v>0.88597503269780842</v>
      </c>
    </row>
    <row r="16" spans="1:11">
      <c r="A16" s="4" t="s">
        <v>105</v>
      </c>
      <c r="B16" s="4" t="s">
        <v>106</v>
      </c>
      <c r="C16" s="17">
        <v>-1076058</v>
      </c>
      <c r="D16" s="17">
        <v>-1858738</v>
      </c>
      <c r="E16" s="17">
        <v>-407415</v>
      </c>
      <c r="F16" s="10">
        <f t="shared" si="1"/>
        <v>-0.17175070292688283</v>
      </c>
      <c r="G16" s="10">
        <f t="shared" si="2"/>
        <v>-0.27858924940564744</v>
      </c>
      <c r="H16" s="10">
        <f t="shared" si="3"/>
        <v>-7.8980487458771342E-2</v>
      </c>
      <c r="I16" s="10">
        <f t="shared" si="4"/>
        <v>1.6411840506608741</v>
      </c>
      <c r="J16" s="10">
        <f t="shared" si="5"/>
        <v>3.5622718849330535</v>
      </c>
      <c r="K16" s="10">
        <f t="shared" si="6"/>
        <v>-0.42108140039101799</v>
      </c>
    </row>
    <row r="17" spans="1:11">
      <c r="A17" s="4" t="s">
        <v>107</v>
      </c>
      <c r="B17" s="4" t="s">
        <v>108</v>
      </c>
      <c r="C17" s="17">
        <v>12638</v>
      </c>
      <c r="D17" s="18">
        <v>0</v>
      </c>
      <c r="E17" s="18">
        <v>0</v>
      </c>
      <c r="F17" s="10">
        <f t="shared" si="1"/>
        <v>2.0171639294442726E-3</v>
      </c>
      <c r="G17" s="10">
        <f t="shared" si="2"/>
        <v>0</v>
      </c>
      <c r="H17" s="10">
        <f t="shared" si="3"/>
        <v>0</v>
      </c>
      <c r="I17" s="10" t="e">
        <f t="shared" si="4"/>
        <v>#DIV/0!</v>
      </c>
      <c r="J17" s="10" t="e">
        <f t="shared" si="5"/>
        <v>#DIV/0!</v>
      </c>
      <c r="K17" s="10" t="e">
        <f t="shared" si="6"/>
        <v>#DIV/0!</v>
      </c>
    </row>
    <row r="18" spans="1:11">
      <c r="A18" s="4" t="s">
        <v>109</v>
      </c>
      <c r="B18" s="4" t="s">
        <v>110</v>
      </c>
      <c r="C18" s="18">
        <v>0</v>
      </c>
      <c r="D18" s="18">
        <v>0</v>
      </c>
      <c r="E18" s="18">
        <v>0</v>
      </c>
      <c r="F18" s="10">
        <f t="shared" si="1"/>
        <v>0</v>
      </c>
      <c r="G18" s="10">
        <f t="shared" si="2"/>
        <v>0</v>
      </c>
      <c r="H18" s="10">
        <f t="shared" si="3"/>
        <v>0</v>
      </c>
      <c r="I18" s="10" t="e">
        <f t="shared" si="4"/>
        <v>#DIV/0!</v>
      </c>
      <c r="J18" s="10" t="e">
        <f t="shared" si="5"/>
        <v>#DIV/0!</v>
      </c>
      <c r="K18" s="10" t="e">
        <f t="shared" si="6"/>
        <v>#DIV/0!</v>
      </c>
    </row>
    <row r="19" spans="1:11">
      <c r="A19" s="4" t="s">
        <v>111</v>
      </c>
      <c r="B19" s="4" t="s">
        <v>112</v>
      </c>
      <c r="C19" s="18">
        <v>0</v>
      </c>
      <c r="D19" s="18">
        <v>0</v>
      </c>
      <c r="E19" s="18">
        <v>0</v>
      </c>
      <c r="F19" s="10">
        <f t="shared" si="1"/>
        <v>0</v>
      </c>
      <c r="G19" s="10">
        <f t="shared" si="2"/>
        <v>0</v>
      </c>
      <c r="H19" s="10">
        <f t="shared" si="3"/>
        <v>0</v>
      </c>
      <c r="I19" s="10" t="e">
        <f t="shared" si="4"/>
        <v>#DIV/0!</v>
      </c>
      <c r="J19" s="10" t="e">
        <f t="shared" si="5"/>
        <v>#DIV/0!</v>
      </c>
      <c r="K19" s="10" t="e">
        <f t="shared" si="6"/>
        <v>#DIV/0!</v>
      </c>
    </row>
    <row r="20" spans="1:11">
      <c r="A20" s="4" t="s">
        <v>113</v>
      </c>
      <c r="B20" s="4" t="s">
        <v>114</v>
      </c>
      <c r="C20" s="17">
        <v>723439</v>
      </c>
      <c r="D20" s="17">
        <v>-1191658</v>
      </c>
      <c r="E20" s="17">
        <v>45974</v>
      </c>
      <c r="F20" s="10">
        <f t="shared" si="1"/>
        <v>0.11546882860842184</v>
      </c>
      <c r="G20" s="10">
        <f t="shared" si="2"/>
        <v>-0.17860672551388901</v>
      </c>
      <c r="H20" s="10">
        <f>E20/E$3</f>
        <v>8.9124085525313333E-3</v>
      </c>
      <c r="I20" s="10">
        <f t="shared" si="4"/>
        <v>14.735828946796016</v>
      </c>
      <c r="J20" s="10">
        <f t="shared" si="5"/>
        <v>-26.920259276982641</v>
      </c>
      <c r="K20" s="10">
        <f t="shared" si="6"/>
        <v>-1.6070860934932674</v>
      </c>
    </row>
    <row r="21" spans="1:11">
      <c r="A21" s="4" t="s">
        <v>115</v>
      </c>
      <c r="B21" s="4" t="s">
        <v>116</v>
      </c>
      <c r="C21" s="18">
        <v>0</v>
      </c>
      <c r="D21" s="18">
        <v>0</v>
      </c>
      <c r="E21" s="17">
        <v>-34354</v>
      </c>
      <c r="F21" s="10">
        <f t="shared" si="1"/>
        <v>0</v>
      </c>
      <c r="G21" s="10">
        <f t="shared" si="2"/>
        <v>0</v>
      </c>
      <c r="H21" s="10">
        <f t="shared" si="3"/>
        <v>-6.6597834300618055E-3</v>
      </c>
      <c r="I21" s="10">
        <f t="shared" si="4"/>
        <v>-1</v>
      </c>
      <c r="J21" s="10">
        <f t="shared" si="5"/>
        <v>-1</v>
      </c>
      <c r="K21" s="10" t="e">
        <f t="shared" si="6"/>
        <v>#DIV/0!</v>
      </c>
    </row>
    <row r="22" spans="1:11">
      <c r="A22" s="4" t="s">
        <v>117</v>
      </c>
      <c r="B22" s="4" t="s">
        <v>118</v>
      </c>
      <c r="C22" s="18">
        <v>0</v>
      </c>
      <c r="D22" s="18">
        <v>0</v>
      </c>
      <c r="E22" s="18">
        <v>0</v>
      </c>
      <c r="F22" s="10">
        <f t="shared" si="1"/>
        <v>0</v>
      </c>
      <c r="G22" s="10">
        <f t="shared" si="2"/>
        <v>0</v>
      </c>
      <c r="H22" s="10">
        <f t="shared" si="3"/>
        <v>0</v>
      </c>
      <c r="I22" s="10" t="e">
        <f t="shared" si="4"/>
        <v>#DIV/0!</v>
      </c>
      <c r="J22" s="10" t="e">
        <f t="shared" si="5"/>
        <v>#DIV/0!</v>
      </c>
      <c r="K22" s="10" t="e">
        <f t="shared" si="6"/>
        <v>#DIV/0!</v>
      </c>
    </row>
    <row r="23" spans="1:11">
      <c r="A23" s="4" t="s">
        <v>119</v>
      </c>
      <c r="B23" s="4" t="s">
        <v>120</v>
      </c>
      <c r="C23" s="18">
        <v>0</v>
      </c>
      <c r="D23" s="18">
        <v>0</v>
      </c>
      <c r="E23" s="17">
        <v>-34354</v>
      </c>
      <c r="F23" s="10">
        <f t="shared" si="1"/>
        <v>0</v>
      </c>
      <c r="G23" s="10">
        <f t="shared" si="2"/>
        <v>0</v>
      </c>
      <c r="H23" s="10">
        <f t="shared" si="3"/>
        <v>-6.6597834300618055E-3</v>
      </c>
      <c r="I23" s="10">
        <f t="shared" si="4"/>
        <v>-1</v>
      </c>
      <c r="J23" s="10">
        <f t="shared" si="5"/>
        <v>-1</v>
      </c>
      <c r="K23" s="10" t="e">
        <f t="shared" si="6"/>
        <v>#DIV/0!</v>
      </c>
    </row>
    <row r="24" spans="1:11">
      <c r="A24" s="4" t="s">
        <v>121</v>
      </c>
      <c r="B24" s="4" t="s">
        <v>122</v>
      </c>
      <c r="C24" s="17">
        <v>723439</v>
      </c>
      <c r="D24" s="17">
        <v>-1191658</v>
      </c>
      <c r="E24" s="17">
        <v>11620</v>
      </c>
      <c r="F24" s="10">
        <f t="shared" si="1"/>
        <v>0.11546882860842184</v>
      </c>
      <c r="G24" s="10">
        <f t="shared" si="2"/>
        <v>-0.17860672551388901</v>
      </c>
      <c r="H24" s="10">
        <f t="shared" si="3"/>
        <v>2.2526251224695283E-3</v>
      </c>
      <c r="I24" s="10">
        <f t="shared" si="4"/>
        <v>61.258089500860585</v>
      </c>
      <c r="J24" s="10">
        <f t="shared" si="5"/>
        <v>-103.55232358003443</v>
      </c>
      <c r="K24" s="10">
        <f t="shared" si="6"/>
        <v>-1.6070860934932674</v>
      </c>
    </row>
    <row r="25" spans="1:11">
      <c r="A25" s="4" t="s">
        <v>123</v>
      </c>
      <c r="B25" s="4" t="s">
        <v>124</v>
      </c>
      <c r="C25" s="18">
        <v>-609</v>
      </c>
      <c r="D25" s="17">
        <v>-57338</v>
      </c>
      <c r="E25" s="17">
        <v>-105291</v>
      </c>
      <c r="F25" s="10">
        <f t="shared" si="1"/>
        <v>-9.7203104370277108E-5</v>
      </c>
      <c r="G25" s="10">
        <f t="shared" si="2"/>
        <v>-8.5938687337435479E-3</v>
      </c>
      <c r="H25" s="10">
        <f t="shared" si="3"/>
        <v>-2.041145884422884E-2</v>
      </c>
      <c r="I25" s="10">
        <f t="shared" si="4"/>
        <v>-0.99421602986010205</v>
      </c>
      <c r="J25" s="10">
        <f t="shared" si="5"/>
        <v>-0.45543303796145918</v>
      </c>
      <c r="K25" s="10">
        <f t="shared" si="6"/>
        <v>-0.98937877149534337</v>
      </c>
    </row>
    <row r="26" spans="1:11">
      <c r="A26" s="4" t="s">
        <v>125</v>
      </c>
      <c r="B26" s="4" t="s">
        <v>126</v>
      </c>
      <c r="C26" s="17">
        <v>135636</v>
      </c>
      <c r="D26" s="17">
        <v>11882</v>
      </c>
      <c r="E26" s="17">
        <v>362198</v>
      </c>
      <c r="F26" s="10">
        <f t="shared" si="1"/>
        <v>2.1648998792063886E-2</v>
      </c>
      <c r="G26" s="10">
        <f t="shared" si="2"/>
        <v>1.7808843750103042E-3</v>
      </c>
      <c r="H26" s="10">
        <f t="shared" si="3"/>
        <v>7.0214829097092799E-2</v>
      </c>
      <c r="I26" s="10">
        <f t="shared" si="4"/>
        <v>-0.62551974334480032</v>
      </c>
      <c r="J26" s="10">
        <f t="shared" si="5"/>
        <v>-0.96719473878928097</v>
      </c>
      <c r="K26" s="10">
        <f t="shared" si="6"/>
        <v>10.415249957919542</v>
      </c>
    </row>
    <row r="27" spans="1:11">
      <c r="A27" s="4" t="s">
        <v>127</v>
      </c>
      <c r="B27" s="4" t="s">
        <v>128</v>
      </c>
      <c r="C27" s="18">
        <v>0</v>
      </c>
      <c r="D27" s="18">
        <v>0</v>
      </c>
      <c r="E27" s="18">
        <v>0</v>
      </c>
      <c r="F27" s="10">
        <f t="shared" si="1"/>
        <v>0</v>
      </c>
      <c r="G27" s="10">
        <f t="shared" si="2"/>
        <v>0</v>
      </c>
      <c r="H27" s="10">
        <f t="shared" si="3"/>
        <v>0</v>
      </c>
      <c r="I27" s="10" t="e">
        <f t="shared" si="4"/>
        <v>#DIV/0!</v>
      </c>
      <c r="J27" s="10" t="e">
        <f t="shared" si="5"/>
        <v>#DIV/0!</v>
      </c>
      <c r="K27" s="10" t="e">
        <f t="shared" si="6"/>
        <v>#DIV/0!</v>
      </c>
    </row>
    <row r="28" spans="1:11">
      <c r="A28" s="4" t="s">
        <v>129</v>
      </c>
      <c r="B28" s="4" t="s">
        <v>130</v>
      </c>
      <c r="C28" s="18">
        <v>0</v>
      </c>
      <c r="D28" s="18">
        <v>0</v>
      </c>
      <c r="E28" s="18">
        <v>0</v>
      </c>
      <c r="F28" s="10">
        <f t="shared" si="1"/>
        <v>0</v>
      </c>
      <c r="G28" s="10">
        <f t="shared" si="2"/>
        <v>0</v>
      </c>
      <c r="H28" s="10">
        <f t="shared" si="3"/>
        <v>0</v>
      </c>
      <c r="I28" s="10" t="e">
        <f t="shared" si="4"/>
        <v>#DIV/0!</v>
      </c>
      <c r="J28" s="10" t="e">
        <f t="shared" si="5"/>
        <v>#DIV/0!</v>
      </c>
      <c r="K28" s="10" t="e">
        <f t="shared" si="6"/>
        <v>#DIV/0!</v>
      </c>
    </row>
    <row r="29" spans="1:11">
      <c r="A29" s="4" t="s">
        <v>131</v>
      </c>
      <c r="B29" s="4" t="s">
        <v>132</v>
      </c>
      <c r="C29" s="18">
        <v>0</v>
      </c>
      <c r="D29" s="18">
        <v>0</v>
      </c>
      <c r="E29" s="18">
        <v>0</v>
      </c>
      <c r="F29" s="10">
        <f t="shared" si="1"/>
        <v>0</v>
      </c>
      <c r="G29" s="10">
        <f t="shared" si="2"/>
        <v>0</v>
      </c>
      <c r="H29" s="10">
        <f t="shared" si="3"/>
        <v>0</v>
      </c>
      <c r="I29" s="10" t="e">
        <f t="shared" si="4"/>
        <v>#DIV/0!</v>
      </c>
      <c r="J29" s="10" t="e">
        <f t="shared" si="5"/>
        <v>#DIV/0!</v>
      </c>
      <c r="K29" s="10" t="e">
        <f t="shared" si="6"/>
        <v>#DIV/0!</v>
      </c>
    </row>
    <row r="30" spans="1:11">
      <c r="A30" s="4" t="s">
        <v>133</v>
      </c>
      <c r="B30" s="4" t="s">
        <v>134</v>
      </c>
      <c r="C30" s="18">
        <v>0</v>
      </c>
      <c r="D30" s="18">
        <v>0</v>
      </c>
      <c r="E30" s="18">
        <v>0</v>
      </c>
      <c r="F30" s="10">
        <f t="shared" si="1"/>
        <v>0</v>
      </c>
      <c r="G30" s="10">
        <f t="shared" si="2"/>
        <v>0</v>
      </c>
      <c r="H30" s="10">
        <f t="shared" si="3"/>
        <v>0</v>
      </c>
      <c r="I30" s="10" t="e">
        <f t="shared" si="4"/>
        <v>#DIV/0!</v>
      </c>
      <c r="J30" s="10" t="e">
        <f t="shared" si="5"/>
        <v>#DIV/0!</v>
      </c>
      <c r="K30" s="10" t="e">
        <f t="shared" si="6"/>
        <v>#DIV/0!</v>
      </c>
    </row>
    <row r="31" spans="1:11">
      <c r="A31" s="4" t="s">
        <v>135</v>
      </c>
      <c r="B31" s="4" t="s">
        <v>136</v>
      </c>
      <c r="C31" s="18">
        <v>0</v>
      </c>
      <c r="D31" s="18">
        <v>0</v>
      </c>
      <c r="E31" s="18">
        <v>0</v>
      </c>
      <c r="F31" s="10">
        <f t="shared" si="1"/>
        <v>0</v>
      </c>
      <c r="G31" s="10">
        <f t="shared" si="2"/>
        <v>0</v>
      </c>
      <c r="H31" s="10">
        <f t="shared" si="3"/>
        <v>0</v>
      </c>
      <c r="I31" s="10" t="e">
        <f t="shared" si="4"/>
        <v>#DIV/0!</v>
      </c>
      <c r="J31" s="10" t="e">
        <f t="shared" si="5"/>
        <v>#DIV/0!</v>
      </c>
      <c r="K31" s="10" t="e">
        <f t="shared" si="6"/>
        <v>#DIV/0!</v>
      </c>
    </row>
    <row r="32" spans="1:11">
      <c r="A32" s="4" t="s">
        <v>137</v>
      </c>
      <c r="B32" s="4" t="s">
        <v>138</v>
      </c>
      <c r="C32" s="17">
        <v>858466</v>
      </c>
      <c r="D32" s="17">
        <v>-1237114</v>
      </c>
      <c r="E32" s="17">
        <v>268527</v>
      </c>
      <c r="F32" s="10">
        <f t="shared" si="1"/>
        <v>0.13702062429611545</v>
      </c>
      <c r="G32" s="10">
        <f t="shared" si="2"/>
        <v>-0.18541970987262224</v>
      </c>
      <c r="H32" s="10">
        <f t="shared" si="3"/>
        <v>5.205599537533348E-2</v>
      </c>
      <c r="I32" s="10">
        <f t="shared" si="4"/>
        <v>2.1969448137431247</v>
      </c>
      <c r="J32" s="10">
        <f t="shared" si="5"/>
        <v>-5.6070376535692876</v>
      </c>
      <c r="K32" s="10">
        <f t="shared" si="6"/>
        <v>-1.6939263479355986</v>
      </c>
    </row>
  </sheetData>
  <mergeCells count="2">
    <mergeCell ref="F1:H1"/>
    <mergeCell ref="I1:K1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BP - Ativo</vt:lpstr>
      <vt:lpstr>DRE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</dc:creator>
  <cp:lastModifiedBy>sti</cp:lastModifiedBy>
  <dcterms:created xsi:type="dcterms:W3CDTF">2010-06-15T12:39:51Z</dcterms:created>
  <dcterms:modified xsi:type="dcterms:W3CDTF">2010-06-15T13:33:16Z</dcterms:modified>
</cp:coreProperties>
</file>